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2" windowWidth="15576" windowHeight="7992" activeTab="1"/>
  </bookViews>
  <sheets>
    <sheet name="прил. 2" sheetId="1" r:id="rId1"/>
    <sheet name="прил.3" sheetId="3" r:id="rId2"/>
    <sheet name="прил.4" sheetId="5" r:id="rId3"/>
  </sheets>
  <calcPr calcId="125725"/>
</workbook>
</file>

<file path=xl/calcChain.xml><?xml version="1.0" encoding="utf-8"?>
<calcChain xmlns="http://schemas.openxmlformats.org/spreadsheetml/2006/main">
  <c r="G31" i="5"/>
  <c r="F37"/>
  <c r="G37"/>
  <c r="E37"/>
  <c r="G33"/>
  <c r="F33"/>
  <c r="F31" s="1"/>
  <c r="G29"/>
  <c r="F29"/>
  <c r="F10" s="1"/>
  <c r="F9" s="1"/>
  <c r="E31"/>
  <c r="G27"/>
  <c r="F27"/>
  <c r="G25"/>
  <c r="F25"/>
  <c r="G23"/>
  <c r="F23"/>
  <c r="G21"/>
  <c r="F21"/>
  <c r="G19"/>
  <c r="F19"/>
  <c r="G17"/>
  <c r="F17"/>
  <c r="G13"/>
  <c r="F13"/>
  <c r="G11"/>
  <c r="G10" s="1"/>
  <c r="G9" s="1"/>
  <c r="F11"/>
  <c r="F10" i="3"/>
  <c r="F9" s="1"/>
  <c r="E10"/>
  <c r="G32" i="1"/>
  <c r="G31"/>
  <c r="G30" s="1"/>
  <c r="F32"/>
  <c r="F31"/>
  <c r="F30" s="1"/>
  <c r="E32"/>
  <c r="G10"/>
  <c r="F10"/>
  <c r="E37" i="3"/>
  <c r="F37"/>
  <c r="D37"/>
  <c r="F33"/>
  <c r="E33"/>
  <c r="F31"/>
  <c r="E31"/>
  <c r="D31"/>
  <c r="F29"/>
  <c r="E29"/>
  <c r="F27"/>
  <c r="E27"/>
  <c r="F25"/>
  <c r="E25"/>
  <c r="F23"/>
  <c r="E23"/>
  <c r="F21"/>
  <c r="E21"/>
  <c r="F19"/>
  <c r="E19"/>
  <c r="F17"/>
  <c r="E17"/>
  <c r="F13"/>
  <c r="E13"/>
  <c r="F11"/>
  <c r="E11"/>
  <c r="E9"/>
  <c r="F61" i="1"/>
  <c r="F60"/>
  <c r="F59" s="1"/>
  <c r="F58" s="1"/>
  <c r="G61"/>
  <c r="G60"/>
  <c r="G59" s="1"/>
  <c r="G58" s="1"/>
  <c r="E61"/>
  <c r="E60"/>
  <c r="E59" s="1"/>
  <c r="E58" s="1"/>
  <c r="G56"/>
  <c r="F56"/>
  <c r="G54"/>
  <c r="F54"/>
  <c r="G53"/>
  <c r="F53"/>
  <c r="G52"/>
  <c r="F52"/>
  <c r="G48"/>
  <c r="F48"/>
  <c r="G46"/>
  <c r="F46"/>
  <c r="G45"/>
  <c r="F45"/>
  <c r="G44"/>
  <c r="F44"/>
  <c r="G42"/>
  <c r="F42"/>
  <c r="G41"/>
  <c r="F41"/>
  <c r="G40"/>
  <c r="F40"/>
  <c r="G36"/>
  <c r="F36"/>
  <c r="G35"/>
  <c r="F35"/>
  <c r="G34"/>
  <c r="F34"/>
  <c r="G28"/>
  <c r="F28"/>
  <c r="G27"/>
  <c r="F27"/>
  <c r="G21"/>
  <c r="F21"/>
  <c r="G20"/>
  <c r="F20"/>
  <c r="G16"/>
  <c r="F16"/>
  <c r="G15"/>
  <c r="F15"/>
  <c r="G13"/>
  <c r="F13"/>
  <c r="G12"/>
  <c r="F12"/>
  <c r="G11"/>
  <c r="F11"/>
  <c r="E33" i="5"/>
  <c r="E29"/>
  <c r="E27"/>
  <c r="E25"/>
  <c r="E23"/>
  <c r="E21"/>
  <c r="E19"/>
  <c r="E17"/>
  <c r="E13"/>
  <c r="E11"/>
  <c r="E10" s="1"/>
  <c r="E9" s="1"/>
  <c r="D33" i="3"/>
  <c r="D11"/>
  <c r="D13"/>
  <c r="D17"/>
  <c r="D19"/>
  <c r="D21"/>
  <c r="D23"/>
  <c r="D25"/>
  <c r="D27"/>
  <c r="D29"/>
  <c r="D10"/>
  <c r="E54" i="1"/>
  <c r="E56"/>
  <c r="E53" s="1"/>
  <c r="E52" s="1"/>
  <c r="E48"/>
  <c r="E46"/>
  <c r="E45" s="1"/>
  <c r="E44" s="1"/>
  <c r="E36"/>
  <c r="E15"/>
  <c r="E10" s="1"/>
  <c r="E21"/>
  <c r="E20"/>
  <c r="E28"/>
  <c r="E27"/>
  <c r="E31"/>
  <c r="E30" s="1"/>
  <c r="E35"/>
  <c r="E34" s="1"/>
  <c r="E40"/>
  <c r="D9" i="3"/>
  <c r="G9" i="1" l="1"/>
  <c r="F9"/>
  <c r="E9"/>
</calcChain>
</file>

<file path=xl/sharedStrings.xml><?xml version="1.0" encoding="utf-8"?>
<sst xmlns="http://schemas.openxmlformats.org/spreadsheetml/2006/main" count="226" uniqueCount="83">
  <si>
    <t>Наименование</t>
  </si>
  <si>
    <t>РзПр</t>
  </si>
  <si>
    <t>Цср</t>
  </si>
  <si>
    <t>Вр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</si>
  <si>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</si>
  <si>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</si>
  <si>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</si>
  <si>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</si>
  <si>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</si>
  <si>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</si>
  <si>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</si>
  <si>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Закупка товаров и работ и услуг для государственных (муниципальных) нужд</t>
  </si>
  <si>
    <t>Иные бюджетные ассигнования</t>
  </si>
  <si>
    <t>Резервные фонды</t>
  </si>
  <si>
    <t>Непрограммные расходы</t>
  </si>
  <si>
    <t>Резервные фонды местных администраций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</si>
  <si>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</si>
  <si>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</si>
  <si>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</si>
  <si>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НАЦИОНАЛЬНАЯ ЭКОНОМИКА</t>
  </si>
  <si>
    <t>Дорожное хозяйство (дорожные фонды)</t>
  </si>
  <si>
    <t>Дорожное хозяйство</t>
  </si>
  <si>
    <t>ЖИЛИЩНО-КОММУНАЛЬНОЕ ХОЗЯЙСТВО</t>
  </si>
  <si>
    <t>Благоустройство</t>
  </si>
  <si>
    <t>Мероприятия по благоустройству территорий населенных пунктов</t>
  </si>
  <si>
    <t xml:space="preserve">Глава сельского поселения </t>
  </si>
  <si>
    <t xml:space="preserve">муниципального района </t>
  </si>
  <si>
    <t>Туймазинский район</t>
  </si>
  <si>
    <t>Республики Башкортостан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</si>
  <si>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</si>
  <si>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</si>
  <si>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</si>
  <si>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</si>
  <si>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</si>
  <si>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</si>
  <si>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</si>
  <si>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</si>
  <si>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</si>
  <si>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</si>
  <si>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Вед.</t>
  </si>
  <si>
    <t>Условно утвержденные расходы</t>
  </si>
  <si>
    <t>Иные средства</t>
  </si>
  <si>
    <t>УСЛОВНО УТВЕРЖДЕННЫЕ РАСХОДЫ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</si>
  <si>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</si>
  <si>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</si>
  <si>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</si>
  <si>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</si>
  <si>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Мероприятия по развитию инфраструктуры объектов противопожарной службы</t>
  </si>
  <si>
    <t>к решению Совета сельского поселения Бишкураевский сельсовет муниципального района Туймазинский район РБ</t>
  </si>
  <si>
    <t>Бишкураевский сельсовет</t>
  </si>
  <si>
    <t>0113</t>
  </si>
  <si>
    <t>Другие общегосударственные вопросы</t>
  </si>
  <si>
    <t>Содержание и обслуживание муниципальной казны</t>
  </si>
  <si>
    <t>С.Л.Мухаметьярова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</si>
  <si>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</si>
  <si>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Организация и содержание мест захоронения</t>
  </si>
  <si>
    <t>Закупка товаров, работ и услуг для обеспечения государственных (муниципальных) нужд</t>
  </si>
  <si>
    <t>2023 год</t>
  </si>
  <si>
    <t>791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</si>
  <si>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</si>
  <si>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</si>
  <si>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</si>
  <si>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</si>
  <si>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экологии и природопользования</t>
  </si>
  <si>
    <t>1600041200</t>
  </si>
  <si>
    <t xml:space="preserve">Закупка товаров и работ и услуг для государственных (муниципальных) нужд         </t>
  </si>
  <si>
    <t>200</t>
  </si>
  <si>
    <t>2024 год</t>
  </si>
  <si>
    <t>(руб.)</t>
  </si>
  <si>
    <t>Приложение № 3</t>
  </si>
  <si>
    <t>Приложение № 4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</si>
  <si>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</si>
  <si>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</si>
  <si>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</si>
  <si>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2025 год</t>
  </si>
  <si>
    <t>от _____ декабря 2022 г. № _____</t>
  </si>
  <si>
    <t>Муниципальная программа "Развитие территории сельского поселения Бишкураевский сельсовет на 2023-2025 годы"</t>
  </si>
  <si>
    <t>Распределение бюджетных ассигнований сельского поселения Бишкураевский сельсовет муниципального района Туймазинский район Республики Башкортостан на 2023-2025 годы по разделам, подразделам,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</si>
  <si>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Распределение бюджетных ассигнований сельского поселения Бишкураевский сельсовет муниципального района Туймазинский район Республики Башкортостан на 2023-2025 годы  по 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</si>
  <si>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 xml:space="preserve">Ведомственная структура расходов сельского поселения Бишкураевский сельсовет муниципального района Туймазинский район Республики Башкортостан на 2023-2025 годы </t>
  </si>
  <si>
    <t>Приложение № 2</t>
  </si>
  <si>
    <t xml:space="preserve">от                </t>
  </si>
  <si>
    <t xml:space="preserve">от  23 декабря 2022 года №  263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</si>
</sst>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2" fontId="1" fillId="2" borderId="3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164" fontId="0" fillId="2" borderId="0" xfId="0" applyNumberFormat="1" applyFill="1"/>
    <xf numFmtId="0" fontId="1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0"/>
  <sheetViews>
    <sheetView workbookViewId="0">
      <selection activeCell="A5" sqref="A5:G5"/>
    </sheetView>
  </sheetViews>
  <sheetFormatPr defaultRowHeight="14.4"/>
  <cols>
    <col min="1" max="1" width="40.109375" customWidth="1"/>
    <col min="2" max="2" width="6.109375" customWidth="1"/>
    <col min="3" max="3" width="11.5546875" customWidth="1"/>
    <col min="4" max="4" width="4.5546875" customWidth="1"/>
    <col min="5" max="5" width="10.44140625" style="36" customWidth="1"/>
    <col min="6" max="6" width="10.5546875" style="35" customWidth="1"/>
    <col min="7" max="7" width="10.77734375" style="35" customWidth="1"/>
  </cols>
  <sheetData>
    <row r="1" spans="1:7" ht="15" customHeight="1">
      <c r="A1" s="44"/>
      <c r="B1" s="45" t="s">
        <v>80</v>
      </c>
      <c r="C1" s="45"/>
      <c r="D1" s="45"/>
      <c r="E1" s="45"/>
    </row>
    <row r="2" spans="1:7" ht="38.25" customHeight="1">
      <c r="A2" s="44"/>
      <c r="B2" s="42" t="s">
        <v>48</v>
      </c>
      <c r="C2" s="42"/>
      <c r="D2" s="42"/>
      <c r="E2" s="42"/>
    </row>
    <row r="3" spans="1:7" ht="15" customHeight="1">
      <c r="A3" s="1"/>
      <c r="B3" s="42" t="s">
        <v>81</v>
      </c>
      <c r="C3" s="42"/>
      <c r="D3" s="42"/>
      <c r="E3" s="42"/>
    </row>
    <row r="4" spans="1:7">
      <c r="A4" s="2"/>
    </row>
    <row r="5" spans="1:7" ht="64.5" customHeight="1">
      <c r="A5" s="46" t="s">
        <v>77</v>
      </c>
      <c r="B5" s="46"/>
      <c r="C5" s="46"/>
      <c r="D5" s="46"/>
      <c r="E5" s="46"/>
      <c r="F5" s="47"/>
      <c r="G5" s="47"/>
    </row>
    <row r="6" spans="1:7">
      <c r="A6" s="2"/>
    </row>
    <row r="7" spans="1:7">
      <c r="A7" s="43" t="s">
        <v>68</v>
      </c>
      <c r="B7" s="43"/>
      <c r="C7" s="43"/>
      <c r="D7" s="43"/>
      <c r="E7" s="43"/>
    </row>
    <row r="8" spans="1:7" ht="21.75" customHeight="1">
      <c r="A8" s="6" t="s">
        <v>0</v>
      </c>
      <c r="B8" s="6" t="s">
        <v>1</v>
      </c>
      <c r="C8" s="6" t="s">
        <v>2</v>
      </c>
      <c r="D8" s="6" t="s">
        <v>3</v>
      </c>
      <c r="E8" s="34" t="s">
        <v>57</v>
      </c>
      <c r="F8" s="37" t="s">
        <v>67</v>
      </c>
      <c r="G8" s="34" t="s">
        <v>74</v>
      </c>
    </row>
    <row r="9" spans="1:7" ht="21" customHeight="1">
      <c r="A9" s="7" t="s">
        <v>4</v>
      </c>
      <c r="B9" s="8"/>
      <c r="C9" s="8"/>
      <c r="D9" s="8"/>
      <c r="E9" s="38">
        <f>E10+E30+E40+E44+E34+E52</f>
        <v>5974950</v>
      </c>
      <c r="F9" s="39">
        <f>F10+F30+F34+F40+F44+F52+F58</f>
        <v>5751600</v>
      </c>
      <c r="G9" s="39">
        <f>G10+G30+G34+G40+G44+G52+G58</f>
        <v>5788750</v>
      </c>
    </row>
    <row r="10" spans="1:7" ht="23.4" customHeight="1">
      <c r="A10" s="7" t="s">
        <v>5</v>
      </c>
      <c r="B10" s="9" t="s">
        <v>29</v>
      </c>
      <c r="C10" s="8"/>
      <c r="D10" s="8"/>
      <c r="E10" s="39">
        <f>E11+E15+E20+E23+E27</f>
        <v>3323200</v>
      </c>
      <c r="F10" s="39">
        <f>F14+F17+F18+F19+F26+F29</f>
        <v>3254000</v>
      </c>
      <c r="G10" s="39">
        <f>G14+G17+G18+G19+G26+G29</f>
        <v>3260200</v>
      </c>
    </row>
    <row r="11" spans="1:7" ht="63" customHeight="1">
      <c r="A11" s="10" t="s">
        <v>6</v>
      </c>
      <c r="B11" s="11" t="s">
        <v>30</v>
      </c>
      <c r="C11" s="6"/>
      <c r="D11" s="6"/>
      <c r="E11" s="34">
        <v>1006300</v>
      </c>
      <c r="F11" s="34">
        <f t="shared" ref="F11:G13" si="0">F12</f>
        <v>1006300</v>
      </c>
      <c r="G11" s="34">
        <f t="shared" si="0"/>
        <v>1006300</v>
      </c>
    </row>
    <row r="12" spans="1:7" ht="46.2" customHeight="1">
      <c r="A12" s="10" t="s">
        <v>76</v>
      </c>
      <c r="B12" s="11" t="s">
        <v>30</v>
      </c>
      <c r="C12" s="6">
        <v>1600000000</v>
      </c>
      <c r="D12" s="6"/>
      <c r="E12" s="34">
        <v>1006300</v>
      </c>
      <c r="F12" s="34">
        <f t="shared" si="0"/>
        <v>1006300</v>
      </c>
      <c r="G12" s="34">
        <f t="shared" si="0"/>
        <v>1006300</v>
      </c>
    </row>
    <row r="13" spans="1:7" ht="22.8" customHeight="1">
      <c r="A13" s="10" t="s">
        <v>7</v>
      </c>
      <c r="B13" s="11" t="s">
        <v>30</v>
      </c>
      <c r="C13" s="6">
        <v>1600002030</v>
      </c>
      <c r="D13" s="6"/>
      <c r="E13" s="34">
        <v>1006300</v>
      </c>
      <c r="F13" s="34">
        <f t="shared" si="0"/>
        <v>1006300</v>
      </c>
      <c r="G13" s="34">
        <f t="shared" si="0"/>
        <v>1006300</v>
      </c>
    </row>
    <row r="14" spans="1:7" ht="81" customHeight="1">
      <c r="A14" s="10" t="s">
        <v>8</v>
      </c>
      <c r="B14" s="11" t="s">
        <v>30</v>
      </c>
      <c r="C14" s="6">
        <v>1600002030</v>
      </c>
      <c r="D14" s="6">
        <v>100</v>
      </c>
      <c r="E14" s="34">
        <v>1006300</v>
      </c>
      <c r="F14" s="34">
        <v>1006300</v>
      </c>
      <c r="G14" s="34">
        <v>1006300</v>
      </c>
    </row>
    <row r="15" spans="1:7" ht="69.599999999999994" customHeight="1">
      <c r="A15" s="10" t="s">
        <v>9</v>
      </c>
      <c r="B15" s="11" t="s">
        <v>31</v>
      </c>
      <c r="C15" s="6"/>
      <c r="D15" s="6"/>
      <c r="E15" s="34">
        <f>E19+E18+E17</f>
        <v>2153900</v>
      </c>
      <c r="F15" s="34">
        <f>F16</f>
        <v>2163700</v>
      </c>
      <c r="G15" s="34">
        <f>G16</f>
        <v>2168900</v>
      </c>
    </row>
    <row r="16" spans="1:7" ht="31.8" customHeight="1">
      <c r="A16" s="10" t="s">
        <v>10</v>
      </c>
      <c r="B16" s="11" t="s">
        <v>31</v>
      </c>
      <c r="C16" s="6">
        <v>1600002040</v>
      </c>
      <c r="D16" s="6"/>
      <c r="E16" s="34">
        <v>2153900</v>
      </c>
      <c r="F16" s="34">
        <f>F17+F18+F19</f>
        <v>2163700</v>
      </c>
      <c r="G16" s="34">
        <f>G17+G18+G19</f>
        <v>2168900</v>
      </c>
    </row>
    <row r="17" spans="1:7" ht="82.2" customHeight="1">
      <c r="A17" s="10" t="s">
        <v>8</v>
      </c>
      <c r="B17" s="11" t="s">
        <v>31</v>
      </c>
      <c r="C17" s="6">
        <v>1600002040</v>
      </c>
      <c r="D17" s="6">
        <v>100</v>
      </c>
      <c r="E17" s="34">
        <v>1635400</v>
      </c>
      <c r="F17" s="34">
        <v>1635400</v>
      </c>
      <c r="G17" s="34">
        <v>1635400</v>
      </c>
    </row>
    <row r="18" spans="1:7" ht="30" customHeight="1">
      <c r="A18" s="10" t="s">
        <v>11</v>
      </c>
      <c r="B18" s="11" t="s">
        <v>31</v>
      </c>
      <c r="C18" s="6">
        <v>1600002040</v>
      </c>
      <c r="D18" s="6">
        <v>200</v>
      </c>
      <c r="E18" s="34">
        <v>505000</v>
      </c>
      <c r="F18" s="34">
        <v>514800</v>
      </c>
      <c r="G18" s="34">
        <v>520000</v>
      </c>
    </row>
    <row r="19" spans="1:7" ht="18" customHeight="1">
      <c r="A19" s="10" t="s">
        <v>12</v>
      </c>
      <c r="B19" s="11" t="s">
        <v>31</v>
      </c>
      <c r="C19" s="6">
        <v>1600002040</v>
      </c>
      <c r="D19" s="6">
        <v>800</v>
      </c>
      <c r="E19" s="34">
        <v>13500</v>
      </c>
      <c r="F19" s="34">
        <v>13500</v>
      </c>
      <c r="G19" s="34">
        <v>13500</v>
      </c>
    </row>
    <row r="20" spans="1:7" ht="19.8" customHeight="1">
      <c r="A20" s="25" t="s">
        <v>71</v>
      </c>
      <c r="B20" s="26" t="s">
        <v>72</v>
      </c>
      <c r="C20" s="27"/>
      <c r="D20" s="27"/>
      <c r="E20" s="33">
        <f t="shared" ref="E20:G21" si="1">E21</f>
        <v>80000</v>
      </c>
      <c r="F20" s="33">
        <f t="shared" si="1"/>
        <v>0</v>
      </c>
      <c r="G20" s="33">
        <f t="shared" si="1"/>
        <v>0</v>
      </c>
    </row>
    <row r="21" spans="1:7" ht="29.4" customHeight="1">
      <c r="A21" s="25" t="s">
        <v>73</v>
      </c>
      <c r="B21" s="26" t="s">
        <v>72</v>
      </c>
      <c r="C21" s="27">
        <v>1600000220</v>
      </c>
      <c r="D21" s="27"/>
      <c r="E21" s="33">
        <f t="shared" si="1"/>
        <v>80000</v>
      </c>
      <c r="F21" s="33">
        <f t="shared" si="1"/>
        <v>0</v>
      </c>
      <c r="G21" s="33">
        <f t="shared" si="1"/>
        <v>0</v>
      </c>
    </row>
    <row r="22" spans="1:7" ht="29.4" customHeight="1">
      <c r="A22" s="10" t="s">
        <v>12</v>
      </c>
      <c r="B22" s="26" t="s">
        <v>72</v>
      </c>
      <c r="C22" s="27">
        <v>1600000220</v>
      </c>
      <c r="D22" s="27">
        <v>800</v>
      </c>
      <c r="E22" s="33">
        <v>80000</v>
      </c>
      <c r="F22" s="33">
        <v>0</v>
      </c>
      <c r="G22" s="33">
        <v>0</v>
      </c>
    </row>
    <row r="23" spans="1:7" ht="21" customHeight="1">
      <c r="A23" s="10" t="s">
        <v>13</v>
      </c>
      <c r="B23" s="11" t="s">
        <v>32</v>
      </c>
      <c r="C23" s="6"/>
      <c r="D23" s="6"/>
      <c r="E23" s="34">
        <v>50000</v>
      </c>
      <c r="F23" s="34">
        <v>50000</v>
      </c>
      <c r="G23" s="34">
        <v>50000</v>
      </c>
    </row>
    <row r="24" spans="1:7" ht="17.399999999999999" customHeight="1">
      <c r="A24" s="10" t="s">
        <v>14</v>
      </c>
      <c r="B24" s="11" t="s">
        <v>32</v>
      </c>
      <c r="C24" s="6">
        <v>1600000000</v>
      </c>
      <c r="D24" s="6"/>
      <c r="E24" s="34">
        <v>50000</v>
      </c>
      <c r="F24" s="34">
        <v>50000</v>
      </c>
      <c r="G24" s="34">
        <v>50000</v>
      </c>
    </row>
    <row r="25" spans="1:7" ht="17.399999999999999" customHeight="1">
      <c r="A25" s="10" t="s">
        <v>15</v>
      </c>
      <c r="B25" s="11" t="s">
        <v>32</v>
      </c>
      <c r="C25" s="6">
        <v>1600007500</v>
      </c>
      <c r="D25" s="6"/>
      <c r="E25" s="34">
        <v>50000</v>
      </c>
      <c r="F25" s="34">
        <v>50000</v>
      </c>
      <c r="G25" s="34">
        <v>50000</v>
      </c>
    </row>
    <row r="26" spans="1:7" ht="20.399999999999999" customHeight="1">
      <c r="A26" s="10" t="s">
        <v>12</v>
      </c>
      <c r="B26" s="11" t="s">
        <v>32</v>
      </c>
      <c r="C26" s="6">
        <v>1600007500</v>
      </c>
      <c r="D26" s="6">
        <v>800</v>
      </c>
      <c r="E26" s="34">
        <v>50000</v>
      </c>
      <c r="F26" s="34">
        <v>50000</v>
      </c>
      <c r="G26" s="34">
        <v>50000</v>
      </c>
    </row>
    <row r="27" spans="1:7" ht="15.6" customHeight="1">
      <c r="A27" s="10" t="s">
        <v>51</v>
      </c>
      <c r="B27" s="11" t="s">
        <v>50</v>
      </c>
      <c r="C27" s="6"/>
      <c r="D27" s="6"/>
      <c r="E27" s="34">
        <f t="shared" ref="E27:G28" si="2">E28</f>
        <v>33000</v>
      </c>
      <c r="F27" s="34">
        <f t="shared" si="2"/>
        <v>34000</v>
      </c>
      <c r="G27" s="34">
        <f t="shared" si="2"/>
        <v>35000</v>
      </c>
    </row>
    <row r="28" spans="1:7" ht="33.6" customHeight="1">
      <c r="A28" s="10" t="s">
        <v>52</v>
      </c>
      <c r="B28" s="11" t="s">
        <v>50</v>
      </c>
      <c r="C28" s="6">
        <v>1600009040</v>
      </c>
      <c r="D28" s="6"/>
      <c r="E28" s="34">
        <f t="shared" si="2"/>
        <v>33000</v>
      </c>
      <c r="F28" s="34">
        <f t="shared" si="2"/>
        <v>34000</v>
      </c>
      <c r="G28" s="34">
        <f t="shared" si="2"/>
        <v>35000</v>
      </c>
    </row>
    <row r="29" spans="1:7" ht="18.600000000000001" customHeight="1">
      <c r="A29" s="10" t="s">
        <v>12</v>
      </c>
      <c r="B29" s="11" t="s">
        <v>50</v>
      </c>
      <c r="C29" s="6">
        <v>1600009040</v>
      </c>
      <c r="D29" s="6">
        <v>800</v>
      </c>
      <c r="E29" s="34">
        <v>33000</v>
      </c>
      <c r="F29" s="34">
        <v>34000</v>
      </c>
      <c r="G29" s="34">
        <v>35000</v>
      </c>
    </row>
    <row r="30" spans="1:7" ht="18.600000000000001" customHeight="1">
      <c r="A30" s="7" t="s">
        <v>16</v>
      </c>
      <c r="B30" s="9" t="s">
        <v>33</v>
      </c>
      <c r="C30" s="8"/>
      <c r="D30" s="8"/>
      <c r="E30" s="39">
        <f t="shared" ref="E30:G32" si="3">E31</f>
        <v>103350</v>
      </c>
      <c r="F30" s="39">
        <f t="shared" si="3"/>
        <v>107900</v>
      </c>
      <c r="G30" s="39">
        <f t="shared" si="3"/>
        <v>111550</v>
      </c>
    </row>
    <row r="31" spans="1:7" ht="19.8" customHeight="1">
      <c r="A31" s="10" t="s">
        <v>17</v>
      </c>
      <c r="B31" s="11" t="s">
        <v>34</v>
      </c>
      <c r="C31" s="6"/>
      <c r="D31" s="6"/>
      <c r="E31" s="34">
        <f t="shared" si="3"/>
        <v>103350</v>
      </c>
      <c r="F31" s="39">
        <f t="shared" si="3"/>
        <v>107900</v>
      </c>
      <c r="G31" s="39">
        <f t="shared" si="3"/>
        <v>111550</v>
      </c>
    </row>
    <row r="32" spans="1:7" ht="60.6" customHeight="1">
      <c r="A32" s="10" t="s">
        <v>18</v>
      </c>
      <c r="B32" s="11" t="s">
        <v>34</v>
      </c>
      <c r="C32" s="6">
        <v>1600051180</v>
      </c>
      <c r="D32" s="6"/>
      <c r="E32" s="34">
        <f t="shared" si="3"/>
        <v>103350</v>
      </c>
      <c r="F32" s="34">
        <f t="shared" si="3"/>
        <v>107900</v>
      </c>
      <c r="G32" s="34">
        <f t="shared" si="3"/>
        <v>111550</v>
      </c>
    </row>
    <row r="33" spans="1:7" ht="91.2" customHeight="1">
      <c r="A33" s="12" t="s">
        <v>8</v>
      </c>
      <c r="B33" s="11" t="s">
        <v>34</v>
      </c>
      <c r="C33" s="6">
        <v>1600051180</v>
      </c>
      <c r="D33" s="6">
        <v>100</v>
      </c>
      <c r="E33" s="34">
        <v>103350</v>
      </c>
      <c r="F33" s="34">
        <v>107900</v>
      </c>
      <c r="G33" s="34">
        <v>111550</v>
      </c>
    </row>
    <row r="34" spans="1:7" ht="49.8" customHeight="1">
      <c r="A34" s="22" t="s">
        <v>43</v>
      </c>
      <c r="B34" s="9" t="s">
        <v>44</v>
      </c>
      <c r="C34" s="23"/>
      <c r="D34" s="23"/>
      <c r="E34" s="39">
        <f>E35</f>
        <v>202000</v>
      </c>
      <c r="F34" s="39">
        <f t="shared" ref="F34:G36" si="4">F35</f>
        <v>197000</v>
      </c>
      <c r="G34" s="39">
        <f t="shared" si="4"/>
        <v>197000</v>
      </c>
    </row>
    <row r="35" spans="1:7" ht="19.2" customHeight="1">
      <c r="A35" s="24" t="s">
        <v>45</v>
      </c>
      <c r="B35" s="11" t="s">
        <v>46</v>
      </c>
      <c r="C35" s="23"/>
      <c r="D35" s="23"/>
      <c r="E35" s="34">
        <f>E36+E38</f>
        <v>202000</v>
      </c>
      <c r="F35" s="34">
        <f t="shared" si="4"/>
        <v>197000</v>
      </c>
      <c r="G35" s="34">
        <f t="shared" si="4"/>
        <v>197000</v>
      </c>
    </row>
    <row r="36" spans="1:7" ht="30.6" customHeight="1">
      <c r="A36" s="24" t="s">
        <v>47</v>
      </c>
      <c r="B36" s="11" t="s">
        <v>46</v>
      </c>
      <c r="C36" s="23">
        <v>1600024300</v>
      </c>
      <c r="D36" s="23"/>
      <c r="E36" s="34">
        <f>E37</f>
        <v>152000</v>
      </c>
      <c r="F36" s="34">
        <f t="shared" si="4"/>
        <v>197000</v>
      </c>
      <c r="G36" s="34">
        <f t="shared" si="4"/>
        <v>197000</v>
      </c>
    </row>
    <row r="37" spans="1:7" ht="32.4" customHeight="1">
      <c r="A37" s="24" t="s">
        <v>11</v>
      </c>
      <c r="B37" s="11" t="s">
        <v>46</v>
      </c>
      <c r="C37" s="23">
        <v>1600024300</v>
      </c>
      <c r="D37" s="23">
        <v>200</v>
      </c>
      <c r="E37" s="34">
        <v>152000</v>
      </c>
      <c r="F37" s="34">
        <v>197000</v>
      </c>
      <c r="G37" s="34">
        <v>197000</v>
      </c>
    </row>
    <row r="38" spans="1:7" ht="69.599999999999994" customHeight="1">
      <c r="A38" s="25" t="s">
        <v>54</v>
      </c>
      <c r="B38" s="11" t="s">
        <v>46</v>
      </c>
      <c r="C38" s="27">
        <v>1600074040</v>
      </c>
      <c r="D38" s="27"/>
      <c r="E38" s="34">
        <v>50000</v>
      </c>
      <c r="F38" s="34">
        <v>0</v>
      </c>
      <c r="G38" s="34">
        <v>0</v>
      </c>
    </row>
    <row r="39" spans="1:7" ht="32.4" customHeight="1">
      <c r="A39" s="25" t="s">
        <v>11</v>
      </c>
      <c r="B39" s="11" t="s">
        <v>46</v>
      </c>
      <c r="C39" s="27">
        <v>1600074040</v>
      </c>
      <c r="D39" s="27">
        <v>200</v>
      </c>
      <c r="E39" s="34">
        <v>50000</v>
      </c>
      <c r="F39" s="34">
        <v>0</v>
      </c>
      <c r="G39" s="34">
        <v>0</v>
      </c>
    </row>
    <row r="40" spans="1:7" ht="23.4" customHeight="1">
      <c r="A40" s="7" t="s">
        <v>19</v>
      </c>
      <c r="B40" s="9" t="s">
        <v>35</v>
      </c>
      <c r="C40" s="8"/>
      <c r="D40" s="8"/>
      <c r="E40" s="39">
        <f>E41</f>
        <v>686000</v>
      </c>
      <c r="F40" s="39">
        <f t="shared" ref="F40:G42" si="5">F41</f>
        <v>686000</v>
      </c>
      <c r="G40" s="39">
        <f t="shared" si="5"/>
        <v>686000</v>
      </c>
    </row>
    <row r="41" spans="1:7" ht="20.399999999999999" customHeight="1">
      <c r="A41" s="10" t="s">
        <v>20</v>
      </c>
      <c r="B41" s="11" t="s">
        <v>36</v>
      </c>
      <c r="C41" s="6"/>
      <c r="D41" s="6"/>
      <c r="E41" s="34">
        <v>686000</v>
      </c>
      <c r="F41" s="34">
        <f t="shared" si="5"/>
        <v>686000</v>
      </c>
      <c r="G41" s="34">
        <f t="shared" si="5"/>
        <v>686000</v>
      </c>
    </row>
    <row r="42" spans="1:7" ht="19.2" customHeight="1">
      <c r="A42" s="10" t="s">
        <v>21</v>
      </c>
      <c r="B42" s="11" t="s">
        <v>36</v>
      </c>
      <c r="C42" s="6">
        <v>1600003150</v>
      </c>
      <c r="D42" s="6"/>
      <c r="E42" s="34">
        <v>686000</v>
      </c>
      <c r="F42" s="34">
        <f t="shared" si="5"/>
        <v>686000</v>
      </c>
      <c r="G42" s="34">
        <f t="shared" si="5"/>
        <v>686000</v>
      </c>
    </row>
    <row r="43" spans="1:7" ht="32.4" customHeight="1">
      <c r="A43" s="10" t="s">
        <v>11</v>
      </c>
      <c r="B43" s="11" t="s">
        <v>36</v>
      </c>
      <c r="C43" s="6">
        <v>1600003150</v>
      </c>
      <c r="D43" s="6">
        <v>200</v>
      </c>
      <c r="E43" s="34">
        <v>686000</v>
      </c>
      <c r="F43" s="34">
        <v>686000</v>
      </c>
      <c r="G43" s="34">
        <v>686000</v>
      </c>
    </row>
    <row r="44" spans="1:7" ht="33" customHeight="1">
      <c r="A44" s="7" t="s">
        <v>22</v>
      </c>
      <c r="B44" s="9" t="s">
        <v>37</v>
      </c>
      <c r="C44" s="8"/>
      <c r="D44" s="8"/>
      <c r="E44" s="38">
        <f>E45</f>
        <v>1349400</v>
      </c>
      <c r="F44" s="38">
        <f>F45</f>
        <v>1220700</v>
      </c>
      <c r="G44" s="38">
        <f>G45</f>
        <v>1121000</v>
      </c>
    </row>
    <row r="45" spans="1:7" ht="22.8" customHeight="1">
      <c r="A45" s="10" t="s">
        <v>23</v>
      </c>
      <c r="B45" s="11" t="s">
        <v>38</v>
      </c>
      <c r="C45" s="6"/>
      <c r="D45" s="6"/>
      <c r="E45" s="40">
        <f>E46+E48+E50</f>
        <v>1349400</v>
      </c>
      <c r="F45" s="40">
        <f>F46+F48</f>
        <v>1220700</v>
      </c>
      <c r="G45" s="40">
        <f>G46+G48</f>
        <v>1121000</v>
      </c>
    </row>
    <row r="46" spans="1:7" ht="32.4" customHeight="1">
      <c r="A46" s="10" t="s">
        <v>24</v>
      </c>
      <c r="B46" s="11" t="s">
        <v>38</v>
      </c>
      <c r="C46" s="6">
        <v>1600006050</v>
      </c>
      <c r="D46" s="6"/>
      <c r="E46" s="40">
        <f>E47</f>
        <v>1033400</v>
      </c>
      <c r="F46" s="40">
        <f>F47</f>
        <v>1204700</v>
      </c>
      <c r="G46" s="40">
        <f>G47</f>
        <v>1105000</v>
      </c>
    </row>
    <row r="47" spans="1:7" ht="31.2" customHeight="1">
      <c r="A47" s="10" t="s">
        <v>11</v>
      </c>
      <c r="B47" s="11" t="s">
        <v>38</v>
      </c>
      <c r="C47" s="6">
        <v>1600006050</v>
      </c>
      <c r="D47" s="6">
        <v>200</v>
      </c>
      <c r="E47" s="40">
        <v>1033400</v>
      </c>
      <c r="F47" s="40">
        <v>1204700</v>
      </c>
      <c r="G47" s="40">
        <v>1105000</v>
      </c>
    </row>
    <row r="48" spans="1:7" ht="22.2" customHeight="1">
      <c r="A48" s="10" t="s">
        <v>55</v>
      </c>
      <c r="B48" s="11" t="s">
        <v>38</v>
      </c>
      <c r="C48" s="6">
        <v>1600006400</v>
      </c>
      <c r="D48" s="6"/>
      <c r="E48" s="34">
        <f>E49</f>
        <v>16000</v>
      </c>
      <c r="F48" s="34">
        <f>F49</f>
        <v>16000</v>
      </c>
      <c r="G48" s="34">
        <f>G49</f>
        <v>16000</v>
      </c>
    </row>
    <row r="49" spans="1:7" ht="28.8" customHeight="1">
      <c r="A49" s="10" t="s">
        <v>56</v>
      </c>
      <c r="B49" s="11" t="s">
        <v>38</v>
      </c>
      <c r="C49" s="6">
        <v>1600006400</v>
      </c>
      <c r="D49" s="6">
        <v>200</v>
      </c>
      <c r="E49" s="34">
        <v>16000</v>
      </c>
      <c r="F49" s="34">
        <v>16000</v>
      </c>
      <c r="G49" s="34">
        <v>16000</v>
      </c>
    </row>
    <row r="50" spans="1:7" ht="74.400000000000006" customHeight="1">
      <c r="A50" s="25" t="s">
        <v>54</v>
      </c>
      <c r="B50" s="26" t="s">
        <v>38</v>
      </c>
      <c r="C50" s="27">
        <v>1600074040</v>
      </c>
      <c r="D50" s="27"/>
      <c r="E50" s="34">
        <v>300000</v>
      </c>
      <c r="F50" s="34">
        <v>0</v>
      </c>
      <c r="G50" s="34">
        <v>0</v>
      </c>
    </row>
    <row r="51" spans="1:7" ht="28.2" customHeight="1">
      <c r="A51" s="25" t="s">
        <v>11</v>
      </c>
      <c r="B51" s="26" t="s">
        <v>38</v>
      </c>
      <c r="C51" s="27">
        <v>1600074040</v>
      </c>
      <c r="D51" s="27">
        <v>200</v>
      </c>
      <c r="E51" s="34">
        <v>300000</v>
      </c>
      <c r="F51" s="34">
        <v>0</v>
      </c>
      <c r="G51" s="34">
        <v>0</v>
      </c>
    </row>
    <row r="52" spans="1:7" ht="20.399999999999999" customHeight="1">
      <c r="A52" s="29" t="s">
        <v>59</v>
      </c>
      <c r="B52" s="30" t="s">
        <v>60</v>
      </c>
      <c r="C52" s="27"/>
      <c r="D52" s="27"/>
      <c r="E52" s="39">
        <f>E53</f>
        <v>311000</v>
      </c>
      <c r="F52" s="39">
        <f t="shared" ref="F52:G54" si="6">F53</f>
        <v>162000</v>
      </c>
      <c r="G52" s="39">
        <f t="shared" si="6"/>
        <v>163000</v>
      </c>
    </row>
    <row r="53" spans="1:7" ht="16.2" customHeight="1">
      <c r="A53" s="25" t="s">
        <v>61</v>
      </c>
      <c r="B53" s="26" t="s">
        <v>62</v>
      </c>
      <c r="C53" s="27"/>
      <c r="D53" s="27"/>
      <c r="E53" s="34">
        <f>E54+E56</f>
        <v>311000</v>
      </c>
      <c r="F53" s="34">
        <f t="shared" si="6"/>
        <v>162000</v>
      </c>
      <c r="G53" s="34">
        <f t="shared" si="6"/>
        <v>163000</v>
      </c>
    </row>
    <row r="54" spans="1:7" ht="24.6" customHeight="1">
      <c r="A54" s="31" t="s">
        <v>63</v>
      </c>
      <c r="B54" s="26" t="s">
        <v>62</v>
      </c>
      <c r="C54" s="32" t="s">
        <v>64</v>
      </c>
      <c r="D54" s="32"/>
      <c r="E54" s="34">
        <f>E55</f>
        <v>161000</v>
      </c>
      <c r="F54" s="34">
        <f t="shared" si="6"/>
        <v>162000</v>
      </c>
      <c r="G54" s="34">
        <f t="shared" si="6"/>
        <v>163000</v>
      </c>
    </row>
    <row r="55" spans="1:7" ht="36" customHeight="1">
      <c r="A55" s="31" t="s">
        <v>65</v>
      </c>
      <c r="B55" s="26" t="s">
        <v>62</v>
      </c>
      <c r="C55" s="32" t="s">
        <v>64</v>
      </c>
      <c r="D55" s="32" t="s">
        <v>66</v>
      </c>
      <c r="E55" s="34">
        <v>161000</v>
      </c>
      <c r="F55" s="34">
        <v>162000</v>
      </c>
      <c r="G55" s="34">
        <v>163000</v>
      </c>
    </row>
    <row r="56" spans="1:7" ht="73.8" customHeight="1">
      <c r="A56" s="25" t="s">
        <v>54</v>
      </c>
      <c r="B56" s="26" t="s">
        <v>62</v>
      </c>
      <c r="C56" s="27">
        <v>1600074040</v>
      </c>
      <c r="D56" s="27"/>
      <c r="E56" s="34">
        <f>E57</f>
        <v>150000</v>
      </c>
      <c r="F56" s="34">
        <f>F57</f>
        <v>0</v>
      </c>
      <c r="G56" s="34">
        <f>G57</f>
        <v>0</v>
      </c>
    </row>
    <row r="57" spans="1:7" ht="28.8" customHeight="1">
      <c r="A57" s="25" t="s">
        <v>11</v>
      </c>
      <c r="B57" s="26" t="s">
        <v>62</v>
      </c>
      <c r="C57" s="27">
        <v>1600074040</v>
      </c>
      <c r="D57" s="27">
        <v>200</v>
      </c>
      <c r="E57" s="34">
        <v>150000</v>
      </c>
      <c r="F57" s="34">
        <v>0</v>
      </c>
      <c r="G57" s="34">
        <v>0</v>
      </c>
    </row>
    <row r="58" spans="1:7" ht="27.6">
      <c r="A58" s="16" t="s">
        <v>42</v>
      </c>
      <c r="B58" s="17">
        <v>9900</v>
      </c>
      <c r="C58" s="17"/>
      <c r="D58" s="17"/>
      <c r="E58" s="39">
        <f t="shared" ref="E58:G61" si="7">E59</f>
        <v>0</v>
      </c>
      <c r="F58" s="39">
        <f t="shared" si="7"/>
        <v>124000</v>
      </c>
      <c r="G58" s="39">
        <f t="shared" si="7"/>
        <v>250000</v>
      </c>
    </row>
    <row r="59" spans="1:7">
      <c r="A59" s="18" t="s">
        <v>40</v>
      </c>
      <c r="B59" s="19">
        <v>9999</v>
      </c>
      <c r="C59" s="17"/>
      <c r="D59" s="17"/>
      <c r="E59" s="34">
        <f t="shared" si="7"/>
        <v>0</v>
      </c>
      <c r="F59" s="34">
        <f t="shared" si="7"/>
        <v>124000</v>
      </c>
      <c r="G59" s="34">
        <f t="shared" si="7"/>
        <v>250000</v>
      </c>
    </row>
    <row r="60" spans="1:7">
      <c r="A60" s="18" t="s">
        <v>14</v>
      </c>
      <c r="B60" s="19">
        <v>9999</v>
      </c>
      <c r="C60" s="19">
        <v>1600000000</v>
      </c>
      <c r="D60" s="19"/>
      <c r="E60" s="34">
        <f t="shared" si="7"/>
        <v>0</v>
      </c>
      <c r="F60" s="34">
        <f t="shared" si="7"/>
        <v>124000</v>
      </c>
      <c r="G60" s="34">
        <f t="shared" si="7"/>
        <v>250000</v>
      </c>
    </row>
    <row r="61" spans="1:7">
      <c r="A61" s="18" t="s">
        <v>40</v>
      </c>
      <c r="B61" s="19">
        <v>9999</v>
      </c>
      <c r="C61" s="19">
        <v>1600099990</v>
      </c>
      <c r="D61" s="19"/>
      <c r="E61" s="34">
        <f t="shared" si="7"/>
        <v>0</v>
      </c>
      <c r="F61" s="34">
        <f t="shared" si="7"/>
        <v>124000</v>
      </c>
      <c r="G61" s="34">
        <f t="shared" si="7"/>
        <v>250000</v>
      </c>
    </row>
    <row r="62" spans="1:7">
      <c r="A62" s="18" t="s">
        <v>41</v>
      </c>
      <c r="B62" s="19">
        <v>9999</v>
      </c>
      <c r="C62" s="19">
        <v>1600099990</v>
      </c>
      <c r="D62" s="19">
        <v>900</v>
      </c>
      <c r="E62" s="34">
        <v>0</v>
      </c>
      <c r="F62" s="34">
        <v>124000</v>
      </c>
      <c r="G62" s="34">
        <v>250000</v>
      </c>
    </row>
    <row r="63" spans="1:7">
      <c r="A63" s="2"/>
    </row>
    <row r="64" spans="1:7">
      <c r="A64" s="3"/>
    </row>
    <row r="65" spans="1:3">
      <c r="A65" s="3" t="s">
        <v>25</v>
      </c>
    </row>
    <row r="66" spans="1:3">
      <c r="A66" s="3" t="s">
        <v>49</v>
      </c>
    </row>
    <row r="67" spans="1:3">
      <c r="A67" s="3" t="s">
        <v>26</v>
      </c>
    </row>
    <row r="68" spans="1:3">
      <c r="A68" s="3" t="s">
        <v>27</v>
      </c>
    </row>
    <row r="69" spans="1:3" ht="18" customHeight="1">
      <c r="A69" s="3" t="s">
        <v>28</v>
      </c>
      <c r="C69" s="20" t="s">
        <v>53</v>
      </c>
    </row>
    <row r="70" spans="1:3">
      <c r="A70" s="3"/>
    </row>
    <row r="71" spans="1:3">
      <c r="A71" s="3"/>
    </row>
    <row r="72" spans="1:3">
      <c r="A72" s="3"/>
    </row>
    <row r="73" spans="1:3">
      <c r="A73" s="3"/>
    </row>
    <row r="74" spans="1:3">
      <c r="A74" s="3"/>
    </row>
    <row r="75" spans="1:3">
      <c r="A75" s="3"/>
    </row>
    <row r="76" spans="1:3">
      <c r="A76" s="3"/>
    </row>
    <row r="77" spans="1:3">
      <c r="A77" s="3"/>
    </row>
    <row r="78" spans="1:3">
      <c r="A78" s="3"/>
    </row>
    <row r="79" spans="1:3">
      <c r="A79" s="3"/>
    </row>
    <row r="80" spans="1:3">
      <c r="A80" s="3"/>
    </row>
  </sheetData>
  <mergeCells count="6">
    <mergeCell ref="B2:E2"/>
    <mergeCell ref="B3:E3"/>
    <mergeCell ref="A7:E7"/>
    <mergeCell ref="A1:A2"/>
    <mergeCell ref="B1:E1"/>
    <mergeCell ref="A5:G5"/>
  </mergeCells>
  <phoneticPr fontId="6" type="noConversion"/>
  <pageMargins left="0.51181102362204722" right="0.31496062992125984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7"/>
  <sheetViews>
    <sheetView tabSelected="1" workbookViewId="0">
      <selection activeCell="B8" sqref="B8"/>
    </sheetView>
  </sheetViews>
  <sheetFormatPr defaultRowHeight="14.4"/>
  <cols>
    <col min="1" max="1" width="39.5546875" customWidth="1"/>
    <col min="2" max="2" width="11.6640625" customWidth="1"/>
    <col min="3" max="3" width="4.109375" customWidth="1"/>
    <col min="4" max="4" width="10.33203125" style="36" customWidth="1"/>
    <col min="5" max="5" width="10.44140625" style="35" customWidth="1"/>
    <col min="6" max="6" width="10.21875" style="35" customWidth="1"/>
  </cols>
  <sheetData>
    <row r="1" spans="1:6" ht="15" customHeight="1">
      <c r="A1" s="44"/>
      <c r="B1" s="42" t="s">
        <v>69</v>
      </c>
      <c r="C1" s="42"/>
      <c r="D1" s="42"/>
      <c r="E1"/>
      <c r="F1"/>
    </row>
    <row r="2" spans="1:6" ht="49.5" customHeight="1">
      <c r="A2" s="44"/>
      <c r="B2" s="42" t="s">
        <v>48</v>
      </c>
      <c r="C2" s="42"/>
      <c r="D2" s="42"/>
      <c r="E2"/>
      <c r="F2"/>
    </row>
    <row r="3" spans="1:6" ht="15" customHeight="1">
      <c r="A3" s="1"/>
      <c r="B3" s="42" t="s">
        <v>82</v>
      </c>
      <c r="C3" s="42"/>
      <c r="D3" s="42"/>
      <c r="E3"/>
      <c r="F3"/>
    </row>
    <row r="4" spans="1:6" ht="9" customHeight="1">
      <c r="A4" s="2"/>
      <c r="D4" s="13"/>
      <c r="E4"/>
      <c r="F4"/>
    </row>
    <row r="5" spans="1:6" ht="60" customHeight="1">
      <c r="A5" s="46" t="s">
        <v>78</v>
      </c>
      <c r="B5" s="46"/>
      <c r="C5" s="46"/>
      <c r="D5" s="46"/>
      <c r="E5" s="48"/>
      <c r="F5" s="48"/>
    </row>
    <row r="6" spans="1:6" ht="9.75" customHeight="1">
      <c r="A6" s="2"/>
    </row>
    <row r="7" spans="1:6">
      <c r="A7" s="43" t="s">
        <v>68</v>
      </c>
      <c r="B7" s="43"/>
      <c r="C7" s="43"/>
      <c r="D7" s="43"/>
    </row>
    <row r="8" spans="1:6">
      <c r="A8" s="6" t="s">
        <v>0</v>
      </c>
      <c r="B8" s="6" t="s">
        <v>2</v>
      </c>
      <c r="C8" s="6" t="s">
        <v>3</v>
      </c>
      <c r="D8" s="34" t="s">
        <v>57</v>
      </c>
      <c r="E8" s="37" t="s">
        <v>67</v>
      </c>
      <c r="F8" s="34" t="s">
        <v>74</v>
      </c>
    </row>
    <row r="9" spans="1:6" ht="18" customHeight="1">
      <c r="A9" s="7" t="s">
        <v>4</v>
      </c>
      <c r="B9" s="8"/>
      <c r="C9" s="8"/>
      <c r="D9" s="39">
        <f>D10</f>
        <v>5974950</v>
      </c>
      <c r="E9" s="39">
        <f>E10</f>
        <v>5751600</v>
      </c>
      <c r="F9" s="39">
        <f>F10</f>
        <v>5788750</v>
      </c>
    </row>
    <row r="10" spans="1:6" ht="67.8" customHeight="1">
      <c r="A10" s="10" t="s">
        <v>76</v>
      </c>
      <c r="B10" s="6">
        <v>1600000000</v>
      </c>
      <c r="C10" s="6"/>
      <c r="D10" s="34">
        <f>D11+D13+D17+D19+D21+D23+D25+D27+D29+D31+D33+D35</f>
        <v>5974950</v>
      </c>
      <c r="E10" s="34">
        <f>E12+E14+E15+E16+E18+E20+E22+E24+E30+E26+E28+E32+E34+E36+E38</f>
        <v>5751600</v>
      </c>
      <c r="F10" s="34">
        <f>F12+F14+F15+F16+F18+F20+F22+F24+F26+F28+F30+F32+F34+F36+F38</f>
        <v>5788750</v>
      </c>
    </row>
    <row r="11" spans="1:6" ht="31.8" customHeight="1">
      <c r="A11" s="10" t="s">
        <v>7</v>
      </c>
      <c r="B11" s="6">
        <v>1600002030</v>
      </c>
      <c r="C11" s="6"/>
      <c r="D11" s="34">
        <f>D12</f>
        <v>1006300</v>
      </c>
      <c r="E11" s="34">
        <f>E12</f>
        <v>1006300</v>
      </c>
      <c r="F11" s="34">
        <f>F12</f>
        <v>1006300</v>
      </c>
    </row>
    <row r="12" spans="1:6" ht="75" customHeight="1">
      <c r="A12" s="10" t="s">
        <v>8</v>
      </c>
      <c r="B12" s="6">
        <v>1600002030</v>
      </c>
      <c r="C12" s="6">
        <v>100</v>
      </c>
      <c r="D12" s="34">
        <v>1006300</v>
      </c>
      <c r="E12" s="34">
        <v>1006300</v>
      </c>
      <c r="F12" s="34">
        <v>1006300</v>
      </c>
    </row>
    <row r="13" spans="1:6" ht="33" customHeight="1">
      <c r="A13" s="10" t="s">
        <v>10</v>
      </c>
      <c r="B13" s="6">
        <v>1600002040</v>
      </c>
      <c r="C13" s="6"/>
      <c r="D13" s="34">
        <f>D14+D15+D16</f>
        <v>2153900</v>
      </c>
      <c r="E13" s="34">
        <f>E14+E15+E16</f>
        <v>2163700</v>
      </c>
      <c r="F13" s="34">
        <f>F14+F15+F16</f>
        <v>2168900</v>
      </c>
    </row>
    <row r="14" spans="1:6" ht="91.2" customHeight="1">
      <c r="A14" s="10" t="s">
        <v>8</v>
      </c>
      <c r="B14" s="6">
        <v>1600002040</v>
      </c>
      <c r="C14" s="6">
        <v>100</v>
      </c>
      <c r="D14" s="34">
        <v>1635400</v>
      </c>
      <c r="E14" s="34">
        <v>1635400</v>
      </c>
      <c r="F14" s="34">
        <v>1635400</v>
      </c>
    </row>
    <row r="15" spans="1:6" ht="35.4" customHeight="1">
      <c r="A15" s="10" t="s">
        <v>11</v>
      </c>
      <c r="B15" s="6">
        <v>1600002040</v>
      </c>
      <c r="C15" s="6">
        <v>200</v>
      </c>
      <c r="D15" s="34">
        <v>505000</v>
      </c>
      <c r="E15" s="34">
        <v>514800</v>
      </c>
      <c r="F15" s="34">
        <v>520000</v>
      </c>
    </row>
    <row r="16" spans="1:6" ht="17.25" customHeight="1">
      <c r="A16" s="10" t="s">
        <v>12</v>
      </c>
      <c r="B16" s="6">
        <v>1600002040</v>
      </c>
      <c r="C16" s="6">
        <v>800</v>
      </c>
      <c r="D16" s="34">
        <v>13500</v>
      </c>
      <c r="E16" s="34">
        <v>13500</v>
      </c>
      <c r="F16" s="34">
        <v>13500</v>
      </c>
    </row>
    <row r="17" spans="1:6" ht="19.5" customHeight="1">
      <c r="A17" s="25" t="s">
        <v>73</v>
      </c>
      <c r="B17" s="27">
        <v>1600000220</v>
      </c>
      <c r="C17" s="27"/>
      <c r="D17" s="33">
        <f>D18</f>
        <v>80000</v>
      </c>
      <c r="E17" s="33">
        <f>E18</f>
        <v>0</v>
      </c>
      <c r="F17" s="33">
        <f>F18</f>
        <v>0</v>
      </c>
    </row>
    <row r="18" spans="1:6" ht="27.6">
      <c r="A18" s="25" t="s">
        <v>11</v>
      </c>
      <c r="B18" s="27">
        <v>1600000220</v>
      </c>
      <c r="C18" s="27">
        <v>200</v>
      </c>
      <c r="D18" s="33">
        <v>80000</v>
      </c>
      <c r="E18" s="33">
        <v>0</v>
      </c>
      <c r="F18" s="33">
        <v>0</v>
      </c>
    </row>
    <row r="19" spans="1:6" ht="17.25" customHeight="1">
      <c r="A19" s="10" t="s">
        <v>21</v>
      </c>
      <c r="B19" s="6">
        <v>1600003150</v>
      </c>
      <c r="C19" s="6"/>
      <c r="D19" s="34">
        <f>D20</f>
        <v>686000</v>
      </c>
      <c r="E19" s="34">
        <f>E20</f>
        <v>686000</v>
      </c>
      <c r="F19" s="34">
        <f>F20</f>
        <v>686000</v>
      </c>
    </row>
    <row r="20" spans="1:6" ht="31.95" customHeight="1">
      <c r="A20" s="10" t="s">
        <v>11</v>
      </c>
      <c r="B20" s="6">
        <v>1600003150</v>
      </c>
      <c r="C20" s="6">
        <v>200</v>
      </c>
      <c r="D20" s="34">
        <v>686000</v>
      </c>
      <c r="E20" s="34">
        <v>686000</v>
      </c>
      <c r="F20" s="34">
        <v>686000</v>
      </c>
    </row>
    <row r="21" spans="1:6" ht="20.399999999999999" customHeight="1">
      <c r="A21" s="10" t="s">
        <v>24</v>
      </c>
      <c r="B21" s="6">
        <v>1600006050</v>
      </c>
      <c r="C21" s="6"/>
      <c r="D21" s="40">
        <f>D22</f>
        <v>1033400</v>
      </c>
      <c r="E21" s="40">
        <f>E22</f>
        <v>1204700</v>
      </c>
      <c r="F21" s="40">
        <f>F22</f>
        <v>1105000</v>
      </c>
    </row>
    <row r="22" spans="1:6" ht="33.75" customHeight="1">
      <c r="A22" s="10" t="s">
        <v>11</v>
      </c>
      <c r="B22" s="6">
        <v>1600006050</v>
      </c>
      <c r="C22" s="6">
        <v>200</v>
      </c>
      <c r="D22" s="40">
        <v>1033400</v>
      </c>
      <c r="E22" s="40">
        <v>1204700</v>
      </c>
      <c r="F22" s="40">
        <v>1105000</v>
      </c>
    </row>
    <row r="23" spans="1:6" ht="20.25" customHeight="1">
      <c r="A23" s="10" t="s">
        <v>55</v>
      </c>
      <c r="B23" s="6">
        <v>1600006400</v>
      </c>
      <c r="C23" s="6"/>
      <c r="D23" s="34">
        <f>D24</f>
        <v>16000</v>
      </c>
      <c r="E23" s="34">
        <f>E24</f>
        <v>16000</v>
      </c>
      <c r="F23" s="34">
        <f>F24</f>
        <v>16000</v>
      </c>
    </row>
    <row r="24" spans="1:6" ht="33.75" customHeight="1">
      <c r="A24" s="10" t="s">
        <v>56</v>
      </c>
      <c r="B24" s="6">
        <v>1600006400</v>
      </c>
      <c r="C24" s="6">
        <v>200</v>
      </c>
      <c r="D24" s="34">
        <v>16000</v>
      </c>
      <c r="E24" s="34">
        <v>16000</v>
      </c>
      <c r="F24" s="34">
        <v>16000</v>
      </c>
    </row>
    <row r="25" spans="1:6" ht="18" customHeight="1">
      <c r="A25" s="10" t="s">
        <v>52</v>
      </c>
      <c r="B25" s="6">
        <v>1600009040</v>
      </c>
      <c r="C25" s="6"/>
      <c r="D25" s="34">
        <f>D26</f>
        <v>33000</v>
      </c>
      <c r="E25" s="34">
        <f>E26</f>
        <v>34000</v>
      </c>
      <c r="F25" s="34">
        <f>F26</f>
        <v>35000</v>
      </c>
    </row>
    <row r="26" spans="1:6" ht="17.399999999999999" customHeight="1">
      <c r="A26" s="10" t="s">
        <v>12</v>
      </c>
      <c r="B26" s="6">
        <v>1600009040</v>
      </c>
      <c r="C26" s="6">
        <v>800</v>
      </c>
      <c r="D26" s="34">
        <v>33000</v>
      </c>
      <c r="E26" s="34">
        <v>34000</v>
      </c>
      <c r="F26" s="34">
        <v>35000</v>
      </c>
    </row>
    <row r="27" spans="1:6" ht="17.25" customHeight="1">
      <c r="A27" s="24" t="s">
        <v>47</v>
      </c>
      <c r="B27" s="23">
        <v>1600024300</v>
      </c>
      <c r="C27" s="23"/>
      <c r="D27" s="34">
        <f>D28</f>
        <v>152000</v>
      </c>
      <c r="E27" s="34">
        <f>E28</f>
        <v>197000</v>
      </c>
      <c r="F27" s="34">
        <f>F28</f>
        <v>197000</v>
      </c>
    </row>
    <row r="28" spans="1:6" ht="27.6">
      <c r="A28" s="24" t="s">
        <v>11</v>
      </c>
      <c r="B28" s="23">
        <v>1600024300</v>
      </c>
      <c r="C28" s="23">
        <v>200</v>
      </c>
      <c r="D28" s="34">
        <v>152000</v>
      </c>
      <c r="E28" s="34">
        <v>197000</v>
      </c>
      <c r="F28" s="34">
        <v>197000</v>
      </c>
    </row>
    <row r="29" spans="1:6" ht="27.6">
      <c r="A29" s="31" t="s">
        <v>63</v>
      </c>
      <c r="B29" s="32" t="s">
        <v>64</v>
      </c>
      <c r="C29" s="32"/>
      <c r="D29" s="34">
        <f>D30</f>
        <v>161000</v>
      </c>
      <c r="E29" s="34">
        <f>E30</f>
        <v>162000</v>
      </c>
      <c r="F29" s="34">
        <f>F30</f>
        <v>163000</v>
      </c>
    </row>
    <row r="30" spans="1:6" ht="27.6">
      <c r="A30" s="31" t="s">
        <v>65</v>
      </c>
      <c r="B30" s="32" t="s">
        <v>64</v>
      </c>
      <c r="C30" s="32" t="s">
        <v>66</v>
      </c>
      <c r="D30" s="34">
        <v>161000</v>
      </c>
      <c r="E30" s="34">
        <v>162000</v>
      </c>
      <c r="F30" s="34">
        <v>163000</v>
      </c>
    </row>
    <row r="31" spans="1:6" ht="52.8" customHeight="1">
      <c r="A31" s="10" t="s">
        <v>18</v>
      </c>
      <c r="B31" s="6">
        <v>1600051180</v>
      </c>
      <c r="C31" s="6"/>
      <c r="D31" s="34">
        <f>D32</f>
        <v>103350</v>
      </c>
      <c r="E31" s="34">
        <f>E32+E33</f>
        <v>107900</v>
      </c>
      <c r="F31" s="34">
        <f>F32+F33</f>
        <v>111550</v>
      </c>
    </row>
    <row r="32" spans="1:6" ht="80.400000000000006" customHeight="1">
      <c r="A32" s="12" t="s">
        <v>8</v>
      </c>
      <c r="B32" s="6">
        <v>1600051180</v>
      </c>
      <c r="C32" s="6">
        <v>100</v>
      </c>
      <c r="D32" s="34">
        <v>103350</v>
      </c>
      <c r="E32" s="34">
        <v>107900</v>
      </c>
      <c r="F32" s="34">
        <v>111550</v>
      </c>
    </row>
    <row r="33" spans="1:6" ht="100.8" customHeight="1">
      <c r="A33" s="10" t="s">
        <v>54</v>
      </c>
      <c r="B33" s="6">
        <v>1600074040</v>
      </c>
      <c r="C33" s="6"/>
      <c r="D33" s="34">
        <f>D34</f>
        <v>500000</v>
      </c>
      <c r="E33" s="34">
        <f>E34</f>
        <v>0</v>
      </c>
      <c r="F33" s="34">
        <f>F34</f>
        <v>0</v>
      </c>
    </row>
    <row r="34" spans="1:6" ht="27.6">
      <c r="A34" s="10" t="s">
        <v>11</v>
      </c>
      <c r="B34" s="6">
        <v>1600074040</v>
      </c>
      <c r="C34" s="6">
        <v>200</v>
      </c>
      <c r="D34" s="34">
        <v>500000</v>
      </c>
      <c r="E34" s="34">
        <v>0</v>
      </c>
      <c r="F34" s="34">
        <v>0</v>
      </c>
    </row>
    <row r="35" spans="1:6" ht="18" customHeight="1">
      <c r="A35" s="10" t="s">
        <v>15</v>
      </c>
      <c r="B35" s="6">
        <v>1600007500</v>
      </c>
      <c r="C35" s="6"/>
      <c r="D35" s="34">
        <v>50000</v>
      </c>
      <c r="E35" s="34">
        <v>50000</v>
      </c>
      <c r="F35" s="34">
        <v>50000</v>
      </c>
    </row>
    <row r="36" spans="1:6" ht="18.75" customHeight="1">
      <c r="A36" s="10" t="s">
        <v>12</v>
      </c>
      <c r="B36" s="6">
        <v>1600007500</v>
      </c>
      <c r="C36" s="6">
        <v>800</v>
      </c>
      <c r="D36" s="34">
        <v>50000</v>
      </c>
      <c r="E36" s="34">
        <v>50000</v>
      </c>
      <c r="F36" s="34">
        <v>50000</v>
      </c>
    </row>
    <row r="37" spans="1:6" ht="18.75" customHeight="1">
      <c r="A37" s="18" t="s">
        <v>40</v>
      </c>
      <c r="B37" s="19">
        <v>1600099990</v>
      </c>
      <c r="C37" s="19"/>
      <c r="D37" s="34">
        <f>D38</f>
        <v>0</v>
      </c>
      <c r="E37" s="34">
        <f>E38</f>
        <v>124000</v>
      </c>
      <c r="F37" s="34">
        <f>F38</f>
        <v>250000</v>
      </c>
    </row>
    <row r="38" spans="1:6" ht="18.75" customHeight="1">
      <c r="A38" s="18" t="s">
        <v>41</v>
      </c>
      <c r="B38" s="19">
        <v>1600099990</v>
      </c>
      <c r="C38" s="19">
        <v>900</v>
      </c>
      <c r="D38" s="34">
        <v>0</v>
      </c>
      <c r="E38" s="34">
        <v>124000</v>
      </c>
      <c r="F38" s="34">
        <v>250000</v>
      </c>
    </row>
    <row r="39" spans="1:6">
      <c r="A39" s="5"/>
      <c r="B39" s="4"/>
      <c r="C39" s="4"/>
      <c r="D39" s="41"/>
    </row>
    <row r="40" spans="1:6">
      <c r="A40" s="2"/>
    </row>
    <row r="41" spans="1:6">
      <c r="A41" s="3"/>
    </row>
    <row r="42" spans="1:6">
      <c r="A42" s="3" t="s">
        <v>25</v>
      </c>
    </row>
    <row r="43" spans="1:6">
      <c r="A43" s="3" t="s">
        <v>49</v>
      </c>
    </row>
    <row r="44" spans="1:6">
      <c r="A44" s="3" t="s">
        <v>26</v>
      </c>
    </row>
    <row r="45" spans="1:6">
      <c r="A45" s="3" t="s">
        <v>27</v>
      </c>
    </row>
    <row r="46" spans="1:6" ht="15.75" customHeight="1">
      <c r="A46" s="3" t="s">
        <v>28</v>
      </c>
      <c r="B46" s="21" t="s">
        <v>53</v>
      </c>
    </row>
    <row r="47" spans="1:6">
      <c r="A47" s="3"/>
    </row>
    <row r="48" spans="1:6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</sheetData>
  <mergeCells count="6">
    <mergeCell ref="A7:D7"/>
    <mergeCell ref="A1:A2"/>
    <mergeCell ref="B1:D1"/>
    <mergeCell ref="B2:D2"/>
    <mergeCell ref="B3:D3"/>
    <mergeCell ref="A5:F5"/>
  </mergeCells>
  <phoneticPr fontId="6" type="noConversion"/>
  <pageMargins left="0.9055118110236221" right="0.31496062992125984" top="0.47244094488188981" bottom="0.47244094488188981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selection sqref="A1:A2"/>
    </sheetView>
  </sheetViews>
  <sheetFormatPr defaultRowHeight="14.4"/>
  <cols>
    <col min="1" max="1" width="40.109375" customWidth="1"/>
    <col min="2" max="2" width="4.44140625" customWidth="1"/>
    <col min="3" max="3" width="10.77734375" customWidth="1"/>
    <col min="4" max="4" width="3.88671875" customWidth="1"/>
    <col min="5" max="5" width="10.44140625" style="13" customWidth="1"/>
    <col min="6" max="7" width="10.77734375" customWidth="1"/>
  </cols>
  <sheetData>
    <row r="1" spans="1:7">
      <c r="A1" s="44"/>
      <c r="B1" s="1"/>
      <c r="C1" s="42" t="s">
        <v>70</v>
      </c>
      <c r="D1" s="42"/>
      <c r="E1" s="42"/>
    </row>
    <row r="2" spans="1:7" ht="48" customHeight="1">
      <c r="A2" s="44"/>
      <c r="B2" s="1"/>
      <c r="C2" s="42" t="s">
        <v>48</v>
      </c>
      <c r="D2" s="42"/>
      <c r="E2" s="42"/>
    </row>
    <row r="3" spans="1:7">
      <c r="A3" s="1"/>
      <c r="B3" s="1"/>
      <c r="C3" s="42" t="s">
        <v>75</v>
      </c>
      <c r="D3" s="42"/>
      <c r="E3" s="42"/>
    </row>
    <row r="4" spans="1:7">
      <c r="A4" s="2"/>
      <c r="B4" s="2"/>
    </row>
    <row r="5" spans="1:7" ht="33" customHeight="1">
      <c r="A5" s="46" t="s">
        <v>79</v>
      </c>
      <c r="B5" s="46"/>
      <c r="C5" s="46"/>
      <c r="D5" s="46"/>
      <c r="E5" s="46"/>
      <c r="F5" s="48"/>
      <c r="G5" s="48"/>
    </row>
    <row r="6" spans="1:7">
      <c r="A6" s="2"/>
      <c r="B6" s="2"/>
    </row>
    <row r="7" spans="1:7">
      <c r="A7" s="43" t="s">
        <v>68</v>
      </c>
      <c r="B7" s="43"/>
      <c r="C7" s="43"/>
      <c r="D7" s="43"/>
      <c r="E7" s="43"/>
    </row>
    <row r="8" spans="1:7" ht="27.6">
      <c r="A8" s="6" t="s">
        <v>0</v>
      </c>
      <c r="B8" s="6" t="s">
        <v>39</v>
      </c>
      <c r="C8" s="6" t="s">
        <v>2</v>
      </c>
      <c r="D8" s="6" t="s">
        <v>3</v>
      </c>
      <c r="E8" s="14" t="s">
        <v>57</v>
      </c>
      <c r="F8" s="6" t="s">
        <v>67</v>
      </c>
      <c r="G8" s="14" t="s">
        <v>74</v>
      </c>
    </row>
    <row r="9" spans="1:7" ht="21" customHeight="1">
      <c r="A9" s="7" t="s">
        <v>4</v>
      </c>
      <c r="B9" s="7"/>
      <c r="C9" s="8"/>
      <c r="D9" s="8"/>
      <c r="E9" s="15">
        <f>E10</f>
        <v>5974950</v>
      </c>
      <c r="F9" s="15">
        <f>F10</f>
        <v>5751600</v>
      </c>
      <c r="G9" s="15">
        <f>G10</f>
        <v>5788750</v>
      </c>
    </row>
    <row r="10" spans="1:7" ht="29.4" customHeight="1">
      <c r="A10" s="10" t="s">
        <v>76</v>
      </c>
      <c r="B10" s="6">
        <v>791</v>
      </c>
      <c r="C10" s="6">
        <v>1600000000</v>
      </c>
      <c r="D10" s="6"/>
      <c r="E10" s="34">
        <f>E11+E13+E17+E19+E21+E23+E25+E27+E29+E31+E33+E35</f>
        <v>5974950</v>
      </c>
      <c r="F10" s="34">
        <f>F11+F13+F17+F19+F21+F23+F25+F27+F29+F31+F33+F35+F38</f>
        <v>5751600</v>
      </c>
      <c r="G10" s="34">
        <f>G11+G13+G17+G19+G21+G23+G25+G27+G29+G31+G33+G35+G38</f>
        <v>5788750</v>
      </c>
    </row>
    <row r="11" spans="1:7" ht="44.25" customHeight="1">
      <c r="A11" s="10" t="s">
        <v>7</v>
      </c>
      <c r="B11" s="6">
        <v>791</v>
      </c>
      <c r="C11" s="6">
        <v>1600002030</v>
      </c>
      <c r="D11" s="6"/>
      <c r="E11" s="34">
        <f>E12</f>
        <v>1006300</v>
      </c>
      <c r="F11" s="34">
        <f>F12</f>
        <v>1006300</v>
      </c>
      <c r="G11" s="34">
        <f>G12</f>
        <v>1006300</v>
      </c>
    </row>
    <row r="12" spans="1:7" ht="57" customHeight="1">
      <c r="A12" s="10" t="s">
        <v>8</v>
      </c>
      <c r="B12" s="6">
        <v>791</v>
      </c>
      <c r="C12" s="6">
        <v>1600002030</v>
      </c>
      <c r="D12" s="6">
        <v>100</v>
      </c>
      <c r="E12" s="34">
        <v>1006300</v>
      </c>
      <c r="F12" s="34">
        <v>1006300</v>
      </c>
      <c r="G12" s="34">
        <v>1006300</v>
      </c>
    </row>
    <row r="13" spans="1:7" ht="27.6">
      <c r="A13" s="10" t="s">
        <v>10</v>
      </c>
      <c r="B13" s="6">
        <v>791</v>
      </c>
      <c r="C13" s="6">
        <v>1600002040</v>
      </c>
      <c r="D13" s="6"/>
      <c r="E13" s="34">
        <f>E14+E15+E16</f>
        <v>2153900</v>
      </c>
      <c r="F13" s="34">
        <f>F14+F15+F16</f>
        <v>2163700</v>
      </c>
      <c r="G13" s="34">
        <f>G14+G15+G16</f>
        <v>2168900</v>
      </c>
    </row>
    <row r="14" spans="1:7" ht="82.8">
      <c r="A14" s="10" t="s">
        <v>8</v>
      </c>
      <c r="B14" s="6">
        <v>791</v>
      </c>
      <c r="C14" s="6">
        <v>1600002040</v>
      </c>
      <c r="D14" s="6">
        <v>100</v>
      </c>
      <c r="E14" s="34">
        <v>1635400</v>
      </c>
      <c r="F14" s="34">
        <v>1635400</v>
      </c>
      <c r="G14" s="34">
        <v>1635400</v>
      </c>
    </row>
    <row r="15" spans="1:7" ht="27.6">
      <c r="A15" s="10" t="s">
        <v>11</v>
      </c>
      <c r="B15" s="6">
        <v>791</v>
      </c>
      <c r="C15" s="6">
        <v>1600002040</v>
      </c>
      <c r="D15" s="6">
        <v>200</v>
      </c>
      <c r="E15" s="34">
        <v>505000</v>
      </c>
      <c r="F15" s="34">
        <v>514800</v>
      </c>
      <c r="G15" s="34">
        <v>520000</v>
      </c>
    </row>
    <row r="16" spans="1:7">
      <c r="A16" s="10" t="s">
        <v>12</v>
      </c>
      <c r="B16" s="6">
        <v>791</v>
      </c>
      <c r="C16" s="6">
        <v>1600002040</v>
      </c>
      <c r="D16" s="6">
        <v>800</v>
      </c>
      <c r="E16" s="34">
        <v>13500</v>
      </c>
      <c r="F16" s="34">
        <v>13500</v>
      </c>
      <c r="G16" s="34">
        <v>13500</v>
      </c>
    </row>
    <row r="17" spans="1:7" ht="18.75" customHeight="1">
      <c r="A17" s="25" t="s">
        <v>73</v>
      </c>
      <c r="B17" s="6">
        <v>791</v>
      </c>
      <c r="C17" s="27">
        <v>1600000220</v>
      </c>
      <c r="D17" s="27"/>
      <c r="E17" s="33">
        <f>E18</f>
        <v>80000</v>
      </c>
      <c r="F17" s="33">
        <f>F18</f>
        <v>0</v>
      </c>
      <c r="G17" s="33">
        <f>G18</f>
        <v>0</v>
      </c>
    </row>
    <row r="18" spans="1:7" ht="18.75" customHeight="1">
      <c r="A18" s="25" t="s">
        <v>11</v>
      </c>
      <c r="B18" s="6">
        <v>791</v>
      </c>
      <c r="C18" s="27">
        <v>1600000220</v>
      </c>
      <c r="D18" s="27">
        <v>200</v>
      </c>
      <c r="E18" s="33">
        <v>80000</v>
      </c>
      <c r="F18" s="33">
        <v>0</v>
      </c>
      <c r="G18" s="33">
        <v>0</v>
      </c>
    </row>
    <row r="19" spans="1:7" ht="29.4" customHeight="1">
      <c r="A19" s="10" t="s">
        <v>21</v>
      </c>
      <c r="B19" s="6">
        <v>791</v>
      </c>
      <c r="C19" s="6">
        <v>1600003150</v>
      </c>
      <c r="D19" s="6"/>
      <c r="E19" s="34">
        <f>E20</f>
        <v>686000</v>
      </c>
      <c r="F19" s="34">
        <f>F20</f>
        <v>686000</v>
      </c>
      <c r="G19" s="34">
        <f>G20</f>
        <v>686000</v>
      </c>
    </row>
    <row r="20" spans="1:7" ht="28.95" customHeight="1">
      <c r="A20" s="10" t="s">
        <v>11</v>
      </c>
      <c r="B20" s="6">
        <v>791</v>
      </c>
      <c r="C20" s="6">
        <v>1600003150</v>
      </c>
      <c r="D20" s="6">
        <v>200</v>
      </c>
      <c r="E20" s="34">
        <v>686000</v>
      </c>
      <c r="F20" s="34">
        <v>686000</v>
      </c>
      <c r="G20" s="34">
        <v>686000</v>
      </c>
    </row>
    <row r="21" spans="1:7" ht="30" customHeight="1">
      <c r="A21" s="10" t="s">
        <v>24</v>
      </c>
      <c r="B21" s="6">
        <v>791</v>
      </c>
      <c r="C21" s="6">
        <v>1600006050</v>
      </c>
      <c r="D21" s="6"/>
      <c r="E21" s="40">
        <f>E22</f>
        <v>1033400</v>
      </c>
      <c r="F21" s="40">
        <f>F22</f>
        <v>1204700</v>
      </c>
      <c r="G21" s="40">
        <f>G22</f>
        <v>1105000</v>
      </c>
    </row>
    <row r="22" spans="1:7" ht="43.8" customHeight="1">
      <c r="A22" s="10" t="s">
        <v>11</v>
      </c>
      <c r="B22" s="11" t="s">
        <v>58</v>
      </c>
      <c r="C22" s="6">
        <v>1600006050</v>
      </c>
      <c r="D22" s="6">
        <v>200</v>
      </c>
      <c r="E22" s="40">
        <v>1033400</v>
      </c>
      <c r="F22" s="40">
        <v>1204700</v>
      </c>
      <c r="G22" s="40">
        <v>1105000</v>
      </c>
    </row>
    <row r="23" spans="1:7" ht="30" customHeight="1">
      <c r="A23" s="10" t="s">
        <v>55</v>
      </c>
      <c r="B23" s="11" t="s">
        <v>58</v>
      </c>
      <c r="C23" s="6">
        <v>1600006400</v>
      </c>
      <c r="D23" s="6"/>
      <c r="E23" s="34">
        <f>E24</f>
        <v>16000</v>
      </c>
      <c r="F23" s="34">
        <f>F24</f>
        <v>16000</v>
      </c>
      <c r="G23" s="34">
        <f>G24</f>
        <v>16000</v>
      </c>
    </row>
    <row r="24" spans="1:7" ht="18" customHeight="1">
      <c r="A24" s="10" t="s">
        <v>56</v>
      </c>
      <c r="B24" s="6">
        <v>791</v>
      </c>
      <c r="C24" s="6">
        <v>1600006400</v>
      </c>
      <c r="D24" s="6">
        <v>200</v>
      </c>
      <c r="E24" s="34">
        <v>16000</v>
      </c>
      <c r="F24" s="34">
        <v>16000</v>
      </c>
      <c r="G24" s="34">
        <v>16000</v>
      </c>
    </row>
    <row r="25" spans="1:7" ht="27.6">
      <c r="A25" s="10" t="s">
        <v>52</v>
      </c>
      <c r="B25" s="6">
        <v>791</v>
      </c>
      <c r="C25" s="6">
        <v>1600009040</v>
      </c>
      <c r="D25" s="6"/>
      <c r="E25" s="34">
        <f>E26</f>
        <v>33000</v>
      </c>
      <c r="F25" s="34">
        <f>F26</f>
        <v>34000</v>
      </c>
      <c r="G25" s="34">
        <f>G26</f>
        <v>35000</v>
      </c>
    </row>
    <row r="26" spans="1:7" ht="30" customHeight="1">
      <c r="A26" s="10" t="s">
        <v>12</v>
      </c>
      <c r="B26" s="6">
        <v>791</v>
      </c>
      <c r="C26" s="6">
        <v>1600009040</v>
      </c>
      <c r="D26" s="6">
        <v>800</v>
      </c>
      <c r="E26" s="34">
        <v>33000</v>
      </c>
      <c r="F26" s="34">
        <v>34000</v>
      </c>
      <c r="G26" s="34">
        <v>35000</v>
      </c>
    </row>
    <row r="27" spans="1:7" ht="27.6">
      <c r="A27" s="24" t="s">
        <v>47</v>
      </c>
      <c r="B27" s="6">
        <v>791</v>
      </c>
      <c r="C27" s="23">
        <v>1600024300</v>
      </c>
      <c r="D27" s="23"/>
      <c r="E27" s="34">
        <f>E28</f>
        <v>152000</v>
      </c>
      <c r="F27" s="34">
        <f>F28</f>
        <v>197000</v>
      </c>
      <c r="G27" s="34">
        <f>G28</f>
        <v>197000</v>
      </c>
    </row>
    <row r="28" spans="1:7" ht="40.200000000000003" customHeight="1">
      <c r="A28" s="24" t="s">
        <v>11</v>
      </c>
      <c r="B28" s="6">
        <v>791</v>
      </c>
      <c r="C28" s="23">
        <v>1600024300</v>
      </c>
      <c r="D28" s="23">
        <v>200</v>
      </c>
      <c r="E28" s="34">
        <v>152000</v>
      </c>
      <c r="F28" s="34">
        <v>197000</v>
      </c>
      <c r="G28" s="34">
        <v>197000</v>
      </c>
    </row>
    <row r="29" spans="1:7" ht="28.8" customHeight="1">
      <c r="A29" s="31" t="s">
        <v>63</v>
      </c>
      <c r="B29" s="6">
        <v>791</v>
      </c>
      <c r="C29" s="32" t="s">
        <v>64</v>
      </c>
      <c r="D29" s="32"/>
      <c r="E29" s="34">
        <f>E30</f>
        <v>161000</v>
      </c>
      <c r="F29" s="34">
        <f>F30</f>
        <v>162000</v>
      </c>
      <c r="G29" s="34">
        <f>G30</f>
        <v>163000</v>
      </c>
    </row>
    <row r="30" spans="1:7" ht="51" customHeight="1">
      <c r="A30" s="31" t="s">
        <v>65</v>
      </c>
      <c r="B30" s="6">
        <v>791</v>
      </c>
      <c r="C30" s="32" t="s">
        <v>64</v>
      </c>
      <c r="D30" s="32" t="s">
        <v>66</v>
      </c>
      <c r="E30" s="34">
        <v>161000</v>
      </c>
      <c r="F30" s="34">
        <v>162000</v>
      </c>
      <c r="G30" s="34">
        <v>163000</v>
      </c>
    </row>
    <row r="31" spans="1:7" ht="75.75" customHeight="1">
      <c r="A31" s="10" t="s">
        <v>18</v>
      </c>
      <c r="B31" s="6">
        <v>791</v>
      </c>
      <c r="C31" s="6">
        <v>1600051180</v>
      </c>
      <c r="D31" s="6"/>
      <c r="E31" s="34">
        <f>E32</f>
        <v>103350</v>
      </c>
      <c r="F31" s="34">
        <f>F32+F33</f>
        <v>107900</v>
      </c>
      <c r="G31" s="34">
        <f>G32+G33</f>
        <v>111550</v>
      </c>
    </row>
    <row r="32" spans="1:7" ht="82.8">
      <c r="A32" s="12" t="s">
        <v>8</v>
      </c>
      <c r="B32" s="6">
        <v>791</v>
      </c>
      <c r="C32" s="6">
        <v>1600051180</v>
      </c>
      <c r="D32" s="6">
        <v>100</v>
      </c>
      <c r="E32" s="34">
        <v>103350</v>
      </c>
      <c r="F32" s="34">
        <v>107900</v>
      </c>
      <c r="G32" s="34">
        <v>111550</v>
      </c>
    </row>
    <row r="33" spans="1:7" ht="96.6">
      <c r="A33" s="10" t="s">
        <v>54</v>
      </c>
      <c r="B33" s="28">
        <v>791</v>
      </c>
      <c r="C33" s="6">
        <v>1600074040</v>
      </c>
      <c r="D33" s="6"/>
      <c r="E33" s="34">
        <f>E34</f>
        <v>500000</v>
      </c>
      <c r="F33" s="34">
        <f>F34</f>
        <v>0</v>
      </c>
      <c r="G33" s="34">
        <f>G34</f>
        <v>0</v>
      </c>
    </row>
    <row r="34" spans="1:7" ht="27.6">
      <c r="A34" s="10" t="s">
        <v>11</v>
      </c>
      <c r="B34" s="28">
        <v>791</v>
      </c>
      <c r="C34" s="6">
        <v>1600074040</v>
      </c>
      <c r="D34" s="6">
        <v>200</v>
      </c>
      <c r="E34" s="34">
        <v>500000</v>
      </c>
      <c r="F34" s="34">
        <v>0</v>
      </c>
      <c r="G34" s="34">
        <v>0</v>
      </c>
    </row>
    <row r="35" spans="1:7">
      <c r="A35" s="10" t="s">
        <v>15</v>
      </c>
      <c r="B35" s="28">
        <v>791</v>
      </c>
      <c r="C35" s="6">
        <v>1600007500</v>
      </c>
      <c r="D35" s="6"/>
      <c r="E35" s="34">
        <v>50000</v>
      </c>
      <c r="F35" s="34">
        <v>50000</v>
      </c>
      <c r="G35" s="34">
        <v>50000</v>
      </c>
    </row>
    <row r="36" spans="1:7">
      <c r="A36" s="10" t="s">
        <v>12</v>
      </c>
      <c r="B36" s="28">
        <v>791</v>
      </c>
      <c r="C36" s="6">
        <v>1600007500</v>
      </c>
      <c r="D36" s="6">
        <v>800</v>
      </c>
      <c r="E36" s="34">
        <v>50000</v>
      </c>
      <c r="F36" s="34">
        <v>50000</v>
      </c>
      <c r="G36" s="34">
        <v>50000</v>
      </c>
    </row>
    <row r="37" spans="1:7">
      <c r="A37" s="18" t="s">
        <v>40</v>
      </c>
      <c r="B37" s="28">
        <v>791</v>
      </c>
      <c r="C37" s="19">
        <v>1600099990</v>
      </c>
      <c r="D37" s="19"/>
      <c r="E37" s="34">
        <f>E38</f>
        <v>0</v>
      </c>
      <c r="F37" s="34">
        <f>F38</f>
        <v>124000</v>
      </c>
      <c r="G37" s="34">
        <f>G38</f>
        <v>250000</v>
      </c>
    </row>
    <row r="38" spans="1:7">
      <c r="A38" s="18" t="s">
        <v>41</v>
      </c>
      <c r="B38" s="28">
        <v>791</v>
      </c>
      <c r="C38" s="19">
        <v>1600099990</v>
      </c>
      <c r="D38" s="19">
        <v>900</v>
      </c>
      <c r="E38" s="34">
        <v>0</v>
      </c>
      <c r="F38" s="34">
        <v>124000</v>
      </c>
      <c r="G38" s="34">
        <v>250000</v>
      </c>
    </row>
    <row r="39" spans="1:7">
      <c r="A39" s="5"/>
      <c r="B39" s="3"/>
    </row>
    <row r="40" spans="1:7">
      <c r="A40" s="3" t="s">
        <v>25</v>
      </c>
      <c r="B40" s="3"/>
    </row>
    <row r="41" spans="1:7">
      <c r="A41" s="3" t="s">
        <v>49</v>
      </c>
      <c r="B41" s="3"/>
    </row>
    <row r="42" spans="1:7">
      <c r="A42" s="3" t="s">
        <v>26</v>
      </c>
      <c r="B42" s="3"/>
    </row>
    <row r="43" spans="1:7">
      <c r="A43" s="3" t="s">
        <v>27</v>
      </c>
      <c r="B43" s="3"/>
    </row>
    <row r="44" spans="1:7" ht="15.75" customHeight="1">
      <c r="A44" s="3" t="s">
        <v>28</v>
      </c>
      <c r="B44" s="3"/>
      <c r="C44" s="20" t="s">
        <v>53</v>
      </c>
    </row>
    <row r="45" spans="1:7">
      <c r="A45" s="3"/>
      <c r="B45" s="3"/>
    </row>
    <row r="46" spans="1:7">
      <c r="A46" s="3"/>
      <c r="B46" s="3"/>
    </row>
    <row r="47" spans="1:7">
      <c r="A47" s="3"/>
      <c r="B47" s="3"/>
    </row>
    <row r="48" spans="1:7">
      <c r="A48" s="3"/>
      <c r="B48" s="3"/>
    </row>
    <row r="49" spans="1:2">
      <c r="A49" s="3"/>
      <c r="B49" s="3"/>
    </row>
    <row r="50" spans="1:2">
      <c r="A50" s="3"/>
      <c r="B50" s="3"/>
    </row>
    <row r="51" spans="1:2">
      <c r="A51" s="3"/>
      <c r="B51" s="3"/>
    </row>
    <row r="52" spans="1:2">
      <c r="A52" s="3"/>
      <c r="B52" s="3"/>
    </row>
    <row r="53" spans="1:2">
      <c r="A53" s="3"/>
      <c r="B53" s="3"/>
    </row>
    <row r="54" spans="1:2">
      <c r="A54" s="3"/>
      <c r="B54" s="3"/>
    </row>
    <row r="55" spans="1:2">
      <c r="A55" s="3"/>
      <c r="B55" s="3"/>
    </row>
  </sheetData>
  <mergeCells count="6">
    <mergeCell ref="A7:E7"/>
    <mergeCell ref="A1:A2"/>
    <mergeCell ref="C1:E1"/>
    <mergeCell ref="C2:E2"/>
    <mergeCell ref="C3:E3"/>
    <mergeCell ref="A5:G5"/>
  </mergeCells>
  <phoneticPr fontId="6" type="noConversion"/>
  <pageMargins left="0.70866141732283472" right="0.31496062992125984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 2</vt:lpstr>
      <vt:lpstr>прил.3</vt:lpstr>
      <vt:lpstr>прил.4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2023-01-12T05:31:42Z</cp:lastPrinted>
  <dcterms:created xsi:type="dcterms:W3CDTF">2016-11-12T16:46:08Z</dcterms:created>
  <dcterms:modified xsi:type="dcterms:W3CDTF">2023-01-12T05:33:36Z</dcterms:modified>
</cp:coreProperties>
</file>